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South India Cements - Reply\"/>
    </mc:Choice>
  </mc:AlternateContent>
  <bookViews>
    <workbookView xWindow="0" yWindow="0" windowWidth="20490" windowHeight="7755" activeTab="1"/>
  </bookViews>
  <sheets>
    <sheet name="shortterm purchases" sheetId="1" r:id="rId1"/>
    <sheet name="Backing Down" sheetId="3" r:id="rId2"/>
  </sheets>
  <definedNames>
    <definedName name="_xlnm.Print_Titles" localSheetId="1">'Backing Down'!$A:$A</definedName>
    <definedName name="_xlnm.Print_Titles" localSheetId="0">'shortterm purchases'!$A:$A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7" i="3" l="1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Z16" i="3"/>
  <c r="Z15" i="3"/>
  <c r="Z14" i="3"/>
  <c r="Z13" i="3"/>
  <c r="Z12" i="3"/>
  <c r="Z11" i="3"/>
  <c r="Z10" i="3"/>
  <c r="Z9" i="3"/>
  <c r="Z8" i="3"/>
  <c r="Z7" i="3"/>
  <c r="Z6" i="3"/>
  <c r="Z5" i="3"/>
  <c r="Z17" i="3" s="1"/>
  <c r="U12" i="1" l="1"/>
  <c r="T12" i="1"/>
  <c r="U11" i="1"/>
  <c r="V11" i="1" s="1"/>
  <c r="T11" i="1"/>
  <c r="T10" i="1"/>
  <c r="U10" i="1"/>
  <c r="V10" i="1" s="1"/>
  <c r="U9" i="1"/>
  <c r="R14" i="1"/>
  <c r="Q14" i="1"/>
  <c r="P14" i="1"/>
  <c r="N14" i="1"/>
  <c r="J14" i="1"/>
  <c r="F14" i="1"/>
  <c r="B14" i="1"/>
  <c r="U8" i="1"/>
  <c r="T8" i="1"/>
  <c r="K14" i="1"/>
  <c r="G14" i="1"/>
  <c r="C14" i="1"/>
  <c r="M14" i="1"/>
  <c r="T7" i="1"/>
  <c r="I14" i="1"/>
  <c r="H14" i="1"/>
  <c r="E14" i="1"/>
  <c r="D14" i="1"/>
  <c r="V8" i="1" l="1"/>
  <c r="V12" i="1"/>
  <c r="O14" i="1"/>
  <c r="T9" i="1"/>
  <c r="V9" i="1" s="1"/>
  <c r="L14" i="1"/>
  <c r="U7" i="1"/>
  <c r="S14" i="1"/>
  <c r="T14" i="1" l="1"/>
  <c r="U14" i="1"/>
  <c r="V7" i="1"/>
</calcChain>
</file>

<file path=xl/sharedStrings.xml><?xml version="1.0" encoding="utf-8"?>
<sst xmlns="http://schemas.openxmlformats.org/spreadsheetml/2006/main" count="60" uniqueCount="41">
  <si>
    <t>APDISCOMS SHORT-TERM SOURCE</t>
  </si>
  <si>
    <t>CONSOLIDATED</t>
  </si>
  <si>
    <t>ENERGY(MU)</t>
  </si>
  <si>
    <t>VC(Rs.Crs)</t>
  </si>
  <si>
    <t>OVERALL RATE</t>
  </si>
  <si>
    <t>Spectrum Power</t>
  </si>
  <si>
    <t>LANCO Kondapalli</t>
  </si>
  <si>
    <t>IEX(including other charges)</t>
  </si>
  <si>
    <t>PXIL(including other charges)</t>
  </si>
  <si>
    <t>PTC India Ltd (Swaping)-Trading Margin</t>
  </si>
  <si>
    <t>NHPC LIMITED</t>
  </si>
  <si>
    <t>TOTAL</t>
  </si>
  <si>
    <t>Annexure-4</t>
  </si>
  <si>
    <t xml:space="preserve"> Back Down Details for the Year 2021-2022 (PROVISIONAL)</t>
  </si>
  <si>
    <t>RTPP</t>
  </si>
  <si>
    <t>LANCO</t>
  </si>
  <si>
    <t>VTS</t>
  </si>
  <si>
    <t>GVK</t>
  </si>
  <si>
    <t>NTTS-IV</t>
  </si>
  <si>
    <t>GVK II</t>
  </si>
  <si>
    <t>RTPP2</t>
  </si>
  <si>
    <t>K.PATNM</t>
  </si>
  <si>
    <t>RTPP-III</t>
  </si>
  <si>
    <t>RTPP IV</t>
  </si>
  <si>
    <t>HINDUJA</t>
  </si>
  <si>
    <t>RSTPS U1TO6</t>
  </si>
  <si>
    <t>RSTPS U7</t>
  </si>
  <si>
    <t>NLCII ST1</t>
  </si>
  <si>
    <t>NLCII ST2</t>
  </si>
  <si>
    <t>TALST2</t>
  </si>
  <si>
    <t>SIMH ST2</t>
  </si>
  <si>
    <t>VALLURNTECL</t>
  </si>
  <si>
    <t>KKNP</t>
  </si>
  <si>
    <t>NTPL</t>
  </si>
  <si>
    <t>KUDGI</t>
  </si>
  <si>
    <t>SIMHST1</t>
  </si>
  <si>
    <t>NNTPP</t>
  </si>
  <si>
    <t>TPCIL</t>
  </si>
  <si>
    <t>G.TOTAL</t>
  </si>
  <si>
    <t xml:space="preserve">short-term purchases 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</si>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</sst>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8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wrapText="1"/>
    </xf>
    <xf numFmtId="0" fontId="10" fillId="6" borderId="3" xfId="3" applyFont="1" applyFill="1" applyBorder="1" applyAlignment="1">
      <alignment horizontal="center" wrapText="1"/>
    </xf>
    <xf numFmtId="0" fontId="11" fillId="6" borderId="4" xfId="3" applyFont="1" applyFill="1" applyBorder="1" applyAlignment="1">
      <alignment horizontal="center" wrapText="1"/>
    </xf>
    <xf numFmtId="0" fontId="11" fillId="0" borderId="1" xfId="3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7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10 11" xfId="1"/>
    <cellStyle name="Normal 2" xfId="3"/>
    <cellStyle name="Normal_Sep 16 MIS _september16 final mi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G2" sqref="G2"/>
    </sheetView>
  </sheetViews>
  <sheetFormatPr defaultRowHeight="15" x14ac:dyDescent="0.25"/>
  <cols>
    <col min="1" max="1" width="29.42578125" style="1" bestFit="1" customWidth="1"/>
    <col min="2" max="2" width="11" style="1" bestFit="1" customWidth="1"/>
    <col min="3" max="3" width="9.140625" style="1" bestFit="1" customWidth="1"/>
    <col min="4" max="4" width="11" style="1" bestFit="1" customWidth="1"/>
    <col min="5" max="5" width="9.140625" style="1" bestFit="1" customWidth="1"/>
    <col min="6" max="6" width="11" style="1" bestFit="1" customWidth="1"/>
    <col min="7" max="7" width="9.140625" style="1" bestFit="1" customWidth="1"/>
    <col min="8" max="8" width="11" style="1" bestFit="1" customWidth="1"/>
    <col min="9" max="9" width="8.85546875" style="1" bestFit="1" customWidth="1"/>
    <col min="10" max="10" width="11" style="1" bestFit="1" customWidth="1"/>
    <col min="11" max="11" width="9.140625" style="1" bestFit="1" customWidth="1"/>
    <col min="12" max="12" width="11" style="1" bestFit="1" customWidth="1"/>
    <col min="13" max="13" width="9.140625" style="1" bestFit="1" customWidth="1"/>
    <col min="14" max="14" width="11" style="1" bestFit="1" customWidth="1"/>
    <col min="15" max="15" width="10.5703125" style="1" bestFit="1" customWidth="1"/>
    <col min="16" max="16" width="11" style="1" bestFit="1" customWidth="1"/>
    <col min="17" max="17" width="9.140625" style="1" bestFit="1" customWidth="1"/>
    <col min="18" max="18" width="11" style="1" bestFit="1" customWidth="1"/>
    <col min="19" max="19" width="9.140625" style="1" bestFit="1" customWidth="1"/>
    <col min="20" max="20" width="11" style="1" bestFit="1" customWidth="1"/>
    <col min="21" max="21" width="10.5703125" style="1" bestFit="1" customWidth="1"/>
    <col min="22" max="22" width="8.85546875" style="1" bestFit="1" customWidth="1"/>
    <col min="23" max="16384" width="9.140625" style="1"/>
  </cols>
  <sheetData>
    <row r="1" spans="1:22" ht="23.25" x14ac:dyDescent="0.25">
      <c r="B1" s="34" t="s">
        <v>12</v>
      </c>
      <c r="C1" s="34"/>
    </row>
    <row r="2" spans="1:22" ht="23.25" x14ac:dyDescent="0.25">
      <c r="B2" s="13"/>
      <c r="C2" s="13"/>
    </row>
    <row r="3" spans="1:22" ht="23.25" x14ac:dyDescent="0.25">
      <c r="B3" s="34" t="s">
        <v>39</v>
      </c>
      <c r="C3" s="34"/>
      <c r="D3" s="34"/>
      <c r="E3" s="34"/>
    </row>
    <row r="5" spans="1:22" ht="15.75" x14ac:dyDescent="0.25">
      <c r="A5" s="35" t="s">
        <v>0</v>
      </c>
      <c r="B5" s="30">
        <v>44287</v>
      </c>
      <c r="C5" s="31"/>
      <c r="D5" s="30">
        <v>44317</v>
      </c>
      <c r="E5" s="31"/>
      <c r="F5" s="30">
        <v>44348</v>
      </c>
      <c r="G5" s="31"/>
      <c r="H5" s="30">
        <v>44378</v>
      </c>
      <c r="I5" s="31"/>
      <c r="J5" s="30">
        <v>44409</v>
      </c>
      <c r="K5" s="31"/>
      <c r="L5" s="30">
        <v>44440</v>
      </c>
      <c r="M5" s="31"/>
      <c r="N5" s="30">
        <v>44470</v>
      </c>
      <c r="O5" s="31"/>
      <c r="P5" s="30">
        <v>44501</v>
      </c>
      <c r="Q5" s="31"/>
      <c r="R5" s="30">
        <v>44531</v>
      </c>
      <c r="S5" s="31"/>
      <c r="T5" s="32" t="s">
        <v>1</v>
      </c>
      <c r="U5" s="33"/>
    </row>
    <row r="6" spans="1:22" ht="30" x14ac:dyDescent="0.25">
      <c r="A6" s="35"/>
      <c r="B6" s="2" t="s">
        <v>2</v>
      </c>
      <c r="C6" s="2" t="s">
        <v>3</v>
      </c>
      <c r="D6" s="2" t="s">
        <v>2</v>
      </c>
      <c r="E6" s="2" t="s">
        <v>3</v>
      </c>
      <c r="F6" s="2" t="s">
        <v>2</v>
      </c>
      <c r="G6" s="2" t="s">
        <v>3</v>
      </c>
      <c r="H6" s="2" t="s">
        <v>2</v>
      </c>
      <c r="I6" s="2" t="s">
        <v>3</v>
      </c>
      <c r="J6" s="2" t="s">
        <v>2</v>
      </c>
      <c r="K6" s="2" t="s">
        <v>3</v>
      </c>
      <c r="L6" s="2" t="s">
        <v>2</v>
      </c>
      <c r="M6" s="2" t="s">
        <v>3</v>
      </c>
      <c r="N6" s="2" t="s">
        <v>2</v>
      </c>
      <c r="O6" s="2" t="s">
        <v>3</v>
      </c>
      <c r="P6" s="2" t="s">
        <v>2</v>
      </c>
      <c r="Q6" s="2" t="s">
        <v>3</v>
      </c>
      <c r="R6" s="2" t="s">
        <v>2</v>
      </c>
      <c r="S6" s="2" t="s">
        <v>3</v>
      </c>
      <c r="T6" s="2" t="s">
        <v>2</v>
      </c>
      <c r="U6" s="2" t="s">
        <v>3</v>
      </c>
      <c r="V6" s="3" t="s">
        <v>4</v>
      </c>
    </row>
    <row r="7" spans="1:22" x14ac:dyDescent="0.25">
      <c r="A7" s="4" t="s">
        <v>5</v>
      </c>
      <c r="B7" s="5">
        <v>0</v>
      </c>
      <c r="C7" s="5">
        <v>0</v>
      </c>
      <c r="D7" s="5">
        <v>33.515315000000001</v>
      </c>
      <c r="E7" s="5">
        <v>7.9431297000000001</v>
      </c>
      <c r="F7" s="5">
        <v>37.224550000000001</v>
      </c>
      <c r="G7" s="5">
        <v>8.82221835</v>
      </c>
      <c r="H7" s="5">
        <v>36.787914999999998</v>
      </c>
      <c r="I7" s="5">
        <v>8.7187358550000003</v>
      </c>
      <c r="J7" s="5">
        <v>35.183284999999998</v>
      </c>
      <c r="K7" s="5">
        <v>8.3384385450000007</v>
      </c>
      <c r="L7" s="5">
        <v>32.186995000000003</v>
      </c>
      <c r="M7" s="5">
        <v>7.6283178150000008</v>
      </c>
      <c r="N7" s="5">
        <v>28.496884999999999</v>
      </c>
      <c r="O7" s="5">
        <v>6.7537617000000001</v>
      </c>
      <c r="P7" s="5">
        <v>0</v>
      </c>
      <c r="Q7" s="5">
        <v>0</v>
      </c>
      <c r="R7" s="5">
        <v>0</v>
      </c>
      <c r="S7" s="5">
        <v>0</v>
      </c>
      <c r="T7" s="6">
        <f>R7+P7+N7+L7+J7+H7+F7+D7+B7</f>
        <v>203.39494500000001</v>
      </c>
      <c r="U7" s="6">
        <f>S7+Q7+O7+M7+K7+I7+G7+E7+C7</f>
        <v>48.204601965000002</v>
      </c>
      <c r="V7" s="5">
        <f>U7*10/T7</f>
        <v>2.37</v>
      </c>
    </row>
    <row r="8" spans="1:22" x14ac:dyDescent="0.25">
      <c r="A8" s="4" t="s">
        <v>6</v>
      </c>
      <c r="B8" s="5">
        <v>79.238170999999994</v>
      </c>
      <c r="C8" s="5">
        <v>18.620970185000001</v>
      </c>
      <c r="D8" s="5">
        <v>61.679659000000001</v>
      </c>
      <c r="E8" s="5">
        <v>14.4947199</v>
      </c>
      <c r="F8" s="5">
        <v>53.250582000000001</v>
      </c>
      <c r="G8" s="5">
        <v>12.5138868</v>
      </c>
      <c r="H8" s="5">
        <v>57.772441000000001</v>
      </c>
      <c r="I8" s="5">
        <v>13.576523634999999</v>
      </c>
      <c r="J8" s="5">
        <v>54.824120000000001</v>
      </c>
      <c r="K8" s="5">
        <v>12.883668200000001</v>
      </c>
      <c r="L8" s="5">
        <v>39.924607000000002</v>
      </c>
      <c r="M8" s="5">
        <v>9.3822826450000001</v>
      </c>
      <c r="N8" s="5">
        <v>16.038364999999999</v>
      </c>
      <c r="O8" s="5">
        <v>3.7690158</v>
      </c>
      <c r="P8" s="5">
        <v>0</v>
      </c>
      <c r="Q8" s="5">
        <v>0</v>
      </c>
      <c r="R8" s="5">
        <v>0</v>
      </c>
      <c r="S8" s="5">
        <v>0</v>
      </c>
      <c r="T8" s="6">
        <f t="shared" ref="T8:U12" si="0">R8+P8+N8+L8+J8+H8+F8+D8+B8</f>
        <v>362.72794499999998</v>
      </c>
      <c r="U8" s="6">
        <f t="shared" si="0"/>
        <v>85.241067165000004</v>
      </c>
      <c r="V8" s="5">
        <f t="shared" ref="V8:V12" si="1">U8*10/T8</f>
        <v>2.3500000024811989</v>
      </c>
    </row>
    <row r="9" spans="1:22" x14ac:dyDescent="0.25">
      <c r="A9" s="7" t="s">
        <v>7</v>
      </c>
      <c r="B9" s="5">
        <v>1348.577315</v>
      </c>
      <c r="C9" s="5">
        <v>556.81258439999999</v>
      </c>
      <c r="D9" s="5">
        <v>1318.9287380000001</v>
      </c>
      <c r="E9" s="5">
        <v>425.73088680000001</v>
      </c>
      <c r="F9" s="5">
        <v>820.31808650000005</v>
      </c>
      <c r="G9" s="5">
        <v>308.96987060773995</v>
      </c>
      <c r="H9" s="5">
        <v>80.379564999999999</v>
      </c>
      <c r="I9" s="5">
        <v>41.311348600000002</v>
      </c>
      <c r="J9" s="5">
        <v>804.03565849999995</v>
      </c>
      <c r="K9" s="5">
        <v>516.83795087168994</v>
      </c>
      <c r="L9" s="5">
        <v>779.92441500000007</v>
      </c>
      <c r="M9" s="5">
        <v>446.34222534499997</v>
      </c>
      <c r="N9" s="5">
        <v>1119.1679025000001</v>
      </c>
      <c r="O9" s="5">
        <v>1090.1036863045201</v>
      </c>
      <c r="P9" s="5">
        <v>645.35205250000013</v>
      </c>
      <c r="Q9" s="5">
        <v>247.75915861017003</v>
      </c>
      <c r="R9" s="5">
        <v>846.61451249999993</v>
      </c>
      <c r="S9" s="5">
        <v>368.159863659</v>
      </c>
      <c r="T9" s="6">
        <f t="shared" si="0"/>
        <v>7763.2982455000019</v>
      </c>
      <c r="U9" s="6">
        <f t="shared" si="0"/>
        <v>4002.0275751981203</v>
      </c>
      <c r="V9" s="5">
        <f t="shared" si="1"/>
        <v>5.1550609658953865</v>
      </c>
    </row>
    <row r="10" spans="1:22" x14ac:dyDescent="0.25">
      <c r="A10" s="7" t="s">
        <v>8</v>
      </c>
      <c r="B10" s="5">
        <v>33.6</v>
      </c>
      <c r="C10" s="5">
        <v>13.9408364</v>
      </c>
      <c r="D10" s="5">
        <v>0</v>
      </c>
      <c r="E10" s="5">
        <v>0</v>
      </c>
      <c r="F10" s="5">
        <v>10.35</v>
      </c>
      <c r="G10" s="5">
        <v>3.9750477000000002</v>
      </c>
      <c r="H10" s="5">
        <v>0.22875000000000001</v>
      </c>
      <c r="I10" s="5">
        <v>8.5198942E-2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6">
        <f t="shared" si="0"/>
        <v>44.178750000000001</v>
      </c>
      <c r="U10" s="6">
        <f t="shared" si="0"/>
        <v>18.001083042000001</v>
      </c>
      <c r="V10" s="5">
        <f t="shared" si="1"/>
        <v>4.074602165520754</v>
      </c>
    </row>
    <row r="11" spans="1:22" ht="30" x14ac:dyDescent="0.25">
      <c r="A11" s="8" t="s">
        <v>9</v>
      </c>
      <c r="B11" s="5">
        <v>207.20776699999999</v>
      </c>
      <c r="C11" s="5">
        <v>82.789662000000007</v>
      </c>
      <c r="D11" s="5">
        <v>301.66774700000002</v>
      </c>
      <c r="E11" s="5">
        <v>103.1032811</v>
      </c>
      <c r="F11" s="5">
        <v>0</v>
      </c>
      <c r="G11" s="5">
        <v>0</v>
      </c>
      <c r="H11" s="5">
        <v>30.606949</v>
      </c>
      <c r="I11" s="5">
        <v>12.4500686</v>
      </c>
      <c r="J11" s="5">
        <v>0</v>
      </c>
      <c r="K11" s="5">
        <v>0</v>
      </c>
      <c r="L11" s="5">
        <v>0</v>
      </c>
      <c r="M11" s="5">
        <v>0</v>
      </c>
      <c r="N11" s="5">
        <v>14.735322</v>
      </c>
      <c r="O11" s="5">
        <v>8.9206938000000005</v>
      </c>
      <c r="P11" s="5">
        <v>0</v>
      </c>
      <c r="Q11" s="5">
        <v>0</v>
      </c>
      <c r="R11" s="5">
        <v>0</v>
      </c>
      <c r="S11" s="5">
        <v>0</v>
      </c>
      <c r="T11" s="6">
        <f t="shared" si="0"/>
        <v>554.21778500000005</v>
      </c>
      <c r="U11" s="6">
        <f t="shared" si="0"/>
        <v>207.26370550000001</v>
      </c>
      <c r="V11" s="5">
        <f t="shared" si="1"/>
        <v>3.7397519731345321</v>
      </c>
    </row>
    <row r="12" spans="1:22" x14ac:dyDescent="0.25">
      <c r="A12" s="8" t="s">
        <v>10</v>
      </c>
      <c r="B12" s="5">
        <v>60.496589999999998</v>
      </c>
      <c r="C12" s="5">
        <v>21.7182757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6">
        <f t="shared" si="0"/>
        <v>60.496589999999998</v>
      </c>
      <c r="U12" s="6">
        <f t="shared" si="0"/>
        <v>21.7182757</v>
      </c>
      <c r="V12" s="5">
        <f t="shared" si="1"/>
        <v>3.5899999818171566</v>
      </c>
    </row>
    <row r="14" spans="1:22" ht="18.75" x14ac:dyDescent="0.25">
      <c r="A14" s="9" t="s">
        <v>11</v>
      </c>
      <c r="B14" s="10">
        <f>SUM(B7:B12)</f>
        <v>1729.1198429999997</v>
      </c>
      <c r="C14" s="10">
        <f t="shared" ref="C14:U14" si="2">SUM(C7:C12)</f>
        <v>693.88232868500006</v>
      </c>
      <c r="D14" s="10">
        <f t="shared" si="2"/>
        <v>1715.791459</v>
      </c>
      <c r="E14" s="10">
        <f t="shared" si="2"/>
        <v>551.27201749999995</v>
      </c>
      <c r="F14" s="10">
        <f t="shared" si="2"/>
        <v>921.1432185000001</v>
      </c>
      <c r="G14" s="10">
        <f t="shared" si="2"/>
        <v>334.28102345773993</v>
      </c>
      <c r="H14" s="10">
        <f t="shared" si="2"/>
        <v>205.77562</v>
      </c>
      <c r="I14" s="10">
        <f t="shared" si="2"/>
        <v>76.141875631999994</v>
      </c>
      <c r="J14" s="10">
        <f t="shared" si="2"/>
        <v>894.04306350000002</v>
      </c>
      <c r="K14" s="10">
        <f t="shared" si="2"/>
        <v>538.06005761668996</v>
      </c>
      <c r="L14" s="10">
        <f t="shared" si="2"/>
        <v>852.03601700000013</v>
      </c>
      <c r="M14" s="10">
        <f t="shared" si="2"/>
        <v>463.35282580499995</v>
      </c>
      <c r="N14" s="10">
        <f t="shared" si="2"/>
        <v>1178.4384745</v>
      </c>
      <c r="O14" s="10">
        <f t="shared" si="2"/>
        <v>1109.5471576045202</v>
      </c>
      <c r="P14" s="10">
        <f t="shared" si="2"/>
        <v>645.35205250000013</v>
      </c>
      <c r="Q14" s="10">
        <f>SUM(Q7:Q12)</f>
        <v>247.75915861017003</v>
      </c>
      <c r="R14" s="10">
        <f t="shared" si="2"/>
        <v>846.61451249999993</v>
      </c>
      <c r="S14" s="10">
        <f t="shared" si="2"/>
        <v>368.159863659</v>
      </c>
      <c r="T14" s="10">
        <f t="shared" si="2"/>
        <v>8988.314260500003</v>
      </c>
      <c r="U14" s="10">
        <f t="shared" si="2"/>
        <v>4382.4563085701202</v>
      </c>
    </row>
  </sheetData>
  <mergeCells count="13">
    <mergeCell ref="J5:K5"/>
    <mergeCell ref="B1:C1"/>
    <mergeCell ref="A5:A6"/>
    <mergeCell ref="B5:C5"/>
    <mergeCell ref="D5:E5"/>
    <mergeCell ref="F5:G5"/>
    <mergeCell ref="H5:I5"/>
    <mergeCell ref="B3:E3"/>
    <mergeCell ref="L5:M5"/>
    <mergeCell ref="N5:O5"/>
    <mergeCell ref="P5:Q5"/>
    <mergeCell ref="R5:S5"/>
    <mergeCell ref="T5:U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1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>
      <selection activeCell="J19" sqref="J19"/>
    </sheetView>
  </sheetViews>
  <sheetFormatPr defaultRowHeight="15.75" x14ac:dyDescent="0.25"/>
  <cols>
    <col min="1" max="1" width="12" style="12" bestFit="1" customWidth="1"/>
    <col min="2" max="2" width="7.5703125" style="1" bestFit="1" customWidth="1"/>
    <col min="3" max="3" width="8.42578125" style="1" bestFit="1" customWidth="1"/>
    <col min="4" max="4" width="10.140625" style="1" customWidth="1"/>
    <col min="5" max="5" width="5.5703125" style="1" bestFit="1" customWidth="1"/>
    <col min="6" max="6" width="9.42578125" style="1" bestFit="1" customWidth="1"/>
    <col min="7" max="7" width="7.28515625" style="1" bestFit="1" customWidth="1"/>
    <col min="8" max="8" width="8" style="1" bestFit="1" customWidth="1"/>
    <col min="9" max="9" width="8.85546875" style="1" bestFit="1" customWidth="1"/>
    <col min="10" max="11" width="9.28515625" style="1" bestFit="1" customWidth="1"/>
    <col min="12" max="12" width="9" style="1" bestFit="1" customWidth="1"/>
    <col min="13" max="14" width="8.28515625" style="1" bestFit="1" customWidth="1"/>
    <col min="15" max="16" width="6.5703125" style="1" bestFit="1" customWidth="1"/>
    <col min="17" max="17" width="9" style="1" bestFit="1" customWidth="1"/>
    <col min="18" max="18" width="7.5703125" style="1" bestFit="1" customWidth="1"/>
    <col min="19" max="19" width="9.28515625" style="1" bestFit="1" customWidth="1"/>
    <col min="20" max="20" width="7.140625" style="1" bestFit="1" customWidth="1"/>
    <col min="21" max="21" width="6.7109375" style="1" bestFit="1" customWidth="1"/>
    <col min="22" max="22" width="8" style="1" bestFit="1" customWidth="1"/>
    <col min="23" max="23" width="10.42578125" style="1" bestFit="1" customWidth="1"/>
    <col min="24" max="24" width="7.28515625" style="1" bestFit="1" customWidth="1"/>
    <col min="25" max="25" width="6.5703125" style="1" bestFit="1" customWidth="1"/>
    <col min="26" max="26" width="9.140625" style="1" bestFit="1" customWidth="1"/>
    <col min="27" max="16384" width="9.140625" style="1"/>
  </cols>
  <sheetData>
    <row r="2" spans="1:28" ht="18.75" x14ac:dyDescent="0.25">
      <c r="D2" s="14" t="s">
        <v>13</v>
      </c>
    </row>
    <row r="3" spans="1:28" ht="16.5" thickBot="1" x14ac:dyDescent="0.3"/>
    <row r="4" spans="1:28" s="20" customFormat="1" ht="30" x14ac:dyDescent="0.25">
      <c r="A4" s="15" t="s">
        <v>40</v>
      </c>
      <c r="B4" s="16" t="s">
        <v>14</v>
      </c>
      <c r="C4" s="16" t="s">
        <v>15</v>
      </c>
      <c r="D4" s="16" t="s">
        <v>16</v>
      </c>
      <c r="E4" s="16" t="s">
        <v>17</v>
      </c>
      <c r="F4" s="16" t="s">
        <v>18</v>
      </c>
      <c r="G4" s="16" t="s">
        <v>19</v>
      </c>
      <c r="H4" s="16" t="s">
        <v>20</v>
      </c>
      <c r="I4" s="16" t="s">
        <v>21</v>
      </c>
      <c r="J4" s="16" t="s">
        <v>22</v>
      </c>
      <c r="K4" s="16" t="s">
        <v>23</v>
      </c>
      <c r="L4" s="16" t="s">
        <v>24</v>
      </c>
      <c r="M4" s="17" t="s">
        <v>25</v>
      </c>
      <c r="N4" s="17" t="s">
        <v>26</v>
      </c>
      <c r="O4" s="17" t="s">
        <v>27</v>
      </c>
      <c r="P4" s="17" t="s">
        <v>28</v>
      </c>
      <c r="Q4" s="17" t="s">
        <v>29</v>
      </c>
      <c r="R4" s="17" t="s">
        <v>30</v>
      </c>
      <c r="S4" s="17" t="s">
        <v>31</v>
      </c>
      <c r="T4" s="17" t="s">
        <v>32</v>
      </c>
      <c r="U4" s="17" t="s">
        <v>33</v>
      </c>
      <c r="V4" s="17" t="s">
        <v>34</v>
      </c>
      <c r="W4" s="17" t="s">
        <v>35</v>
      </c>
      <c r="X4" s="18" t="s">
        <v>36</v>
      </c>
      <c r="Y4" s="18" t="s">
        <v>37</v>
      </c>
      <c r="Z4" s="19" t="s">
        <v>38</v>
      </c>
    </row>
    <row r="5" spans="1:28" x14ac:dyDescent="0.25">
      <c r="A5" s="21">
        <v>44287</v>
      </c>
      <c r="B5" s="22">
        <v>18.063100000000002</v>
      </c>
      <c r="C5" s="22">
        <v>0</v>
      </c>
      <c r="D5" s="22">
        <v>26.314916666666662</v>
      </c>
      <c r="E5" s="22">
        <v>0</v>
      </c>
      <c r="F5" s="22">
        <v>6.3686666666666678</v>
      </c>
      <c r="G5" s="22">
        <v>0</v>
      </c>
      <c r="H5" s="22">
        <v>32.260916666666667</v>
      </c>
      <c r="I5" s="22">
        <v>6.0000000000000005E-2</v>
      </c>
      <c r="J5" s="22">
        <v>8.9309500000000011</v>
      </c>
      <c r="K5" s="23">
        <v>25.531149999999997</v>
      </c>
      <c r="L5" s="22">
        <v>0</v>
      </c>
      <c r="M5" s="22">
        <v>3.1034250000000001</v>
      </c>
      <c r="N5" s="22">
        <v>0.77721499999999988</v>
      </c>
      <c r="O5" s="22">
        <v>0.43530499999999994</v>
      </c>
      <c r="P5" s="22">
        <v>0.65338499999999988</v>
      </c>
      <c r="Q5" s="22">
        <v>1.5698999999999999</v>
      </c>
      <c r="R5" s="22">
        <v>2.4488649999999992</v>
      </c>
      <c r="S5" s="22">
        <v>3.4160950000000003</v>
      </c>
      <c r="T5" s="22">
        <v>0</v>
      </c>
      <c r="U5" s="22">
        <v>4.0225200000000001</v>
      </c>
      <c r="V5" s="22">
        <v>66.376372500000002</v>
      </c>
      <c r="W5" s="22">
        <v>8.4376900000000017</v>
      </c>
      <c r="X5" s="24">
        <v>0.24009999999999995</v>
      </c>
      <c r="Y5" s="24">
        <v>2.1555000000000004</v>
      </c>
      <c r="Z5" s="24">
        <f t="shared" ref="Z5:Z16" si="0">SUM(B5:Y5)</f>
        <v>211.16607250000001</v>
      </c>
      <c r="AB5" s="29"/>
    </row>
    <row r="6" spans="1:28" x14ac:dyDescent="0.25">
      <c r="A6" s="21">
        <v>44317</v>
      </c>
      <c r="B6" s="22">
        <v>227.7262592666666</v>
      </c>
      <c r="C6" s="22">
        <v>0</v>
      </c>
      <c r="D6" s="22">
        <v>53.966666666666676</v>
      </c>
      <c r="E6" s="22">
        <v>0</v>
      </c>
      <c r="F6" s="22">
        <v>21.026666666666671</v>
      </c>
      <c r="G6" s="22">
        <v>0</v>
      </c>
      <c r="H6" s="22">
        <v>224.72530999999992</v>
      </c>
      <c r="I6" s="22">
        <v>48.27341666666667</v>
      </c>
      <c r="J6" s="22">
        <v>110.07359999999997</v>
      </c>
      <c r="K6" s="22">
        <v>359.25375000000003</v>
      </c>
      <c r="L6" s="22">
        <v>0</v>
      </c>
      <c r="M6" s="22">
        <v>14.457685000000003</v>
      </c>
      <c r="N6" s="22">
        <v>3.8225800000000012</v>
      </c>
      <c r="O6" s="22">
        <v>2.1222124999999998</v>
      </c>
      <c r="P6" s="22">
        <v>3.3355300000000003</v>
      </c>
      <c r="Q6" s="22">
        <v>7.2874149999999993</v>
      </c>
      <c r="R6" s="22">
        <v>7.2307749999999942</v>
      </c>
      <c r="S6" s="22">
        <v>17.949819999999999</v>
      </c>
      <c r="T6" s="22">
        <v>0</v>
      </c>
      <c r="U6" s="22">
        <v>8.4710824999999979</v>
      </c>
      <c r="V6" s="22">
        <v>170.58432000000002</v>
      </c>
      <c r="W6" s="22">
        <v>65.580684999999946</v>
      </c>
      <c r="X6" s="24">
        <v>1.4709774999999998</v>
      </c>
      <c r="Y6" s="24">
        <v>10.930695</v>
      </c>
      <c r="Z6" s="24">
        <f t="shared" si="0"/>
        <v>1358.2894467666663</v>
      </c>
      <c r="AB6" s="29"/>
    </row>
    <row r="7" spans="1:28" x14ac:dyDescent="0.25">
      <c r="A7" s="21">
        <v>44348</v>
      </c>
      <c r="B7" s="22">
        <v>258.98887333333329</v>
      </c>
      <c r="C7" s="22">
        <v>0</v>
      </c>
      <c r="D7" s="22">
        <v>41.465916666666672</v>
      </c>
      <c r="E7" s="22">
        <v>0</v>
      </c>
      <c r="F7" s="22">
        <v>23.335083333333326</v>
      </c>
      <c r="G7" s="22">
        <v>0</v>
      </c>
      <c r="H7" s="22">
        <v>240.01561422333324</v>
      </c>
      <c r="I7" s="22">
        <v>20.483000000000001</v>
      </c>
      <c r="J7" s="22">
        <v>105.58495963333333</v>
      </c>
      <c r="K7" s="22">
        <v>227.83305833333335</v>
      </c>
      <c r="L7" s="22">
        <v>0</v>
      </c>
      <c r="M7" s="22">
        <v>15.759582500000011</v>
      </c>
      <c r="N7" s="22">
        <v>4.2551350000000001</v>
      </c>
      <c r="O7" s="22">
        <v>2.4707175000000001</v>
      </c>
      <c r="P7" s="22">
        <v>3.9289999999999985</v>
      </c>
      <c r="Q7" s="22">
        <v>9.1790825000000034</v>
      </c>
      <c r="R7" s="22">
        <v>38.824857500000107</v>
      </c>
      <c r="S7" s="22">
        <v>9.149460000000003</v>
      </c>
      <c r="T7" s="22">
        <v>0</v>
      </c>
      <c r="U7" s="22">
        <v>8.4684025000000016</v>
      </c>
      <c r="V7" s="22">
        <v>135.62923749999996</v>
      </c>
      <c r="W7" s="22">
        <v>54.978192499999963</v>
      </c>
      <c r="X7" s="24">
        <v>1.4927375000000003</v>
      </c>
      <c r="Y7" s="24">
        <v>10.60108</v>
      </c>
      <c r="Z7" s="24">
        <f t="shared" si="0"/>
        <v>1212.4439905233332</v>
      </c>
      <c r="AB7" s="29"/>
    </row>
    <row r="8" spans="1:28" x14ac:dyDescent="0.25">
      <c r="A8" s="21">
        <v>44378</v>
      </c>
      <c r="B8" s="22">
        <v>26.957750000000001</v>
      </c>
      <c r="C8" s="22">
        <v>0</v>
      </c>
      <c r="D8" s="22">
        <v>86.474166666666648</v>
      </c>
      <c r="E8" s="22">
        <v>0</v>
      </c>
      <c r="F8" s="22">
        <v>49.802083333333329</v>
      </c>
      <c r="G8" s="22">
        <v>0</v>
      </c>
      <c r="H8" s="22">
        <v>67.14466666666668</v>
      </c>
      <c r="I8" s="22">
        <v>6.7500000000000004E-2</v>
      </c>
      <c r="J8" s="22">
        <v>22.198250000000002</v>
      </c>
      <c r="K8" s="22">
        <v>78.899249999999995</v>
      </c>
      <c r="L8" s="22">
        <v>0</v>
      </c>
      <c r="M8" s="22">
        <v>42.570169999999997</v>
      </c>
      <c r="N8" s="22">
        <v>12.232852500000002</v>
      </c>
      <c r="O8" s="22">
        <v>5.9584974999999991</v>
      </c>
      <c r="P8" s="22">
        <v>8.2953099999999989</v>
      </c>
      <c r="Q8" s="22">
        <v>21.698780000000006</v>
      </c>
      <c r="R8" s="22">
        <v>40.713712499999957</v>
      </c>
      <c r="S8" s="22">
        <v>20.314765000000005</v>
      </c>
      <c r="T8" s="22">
        <v>0</v>
      </c>
      <c r="U8" s="22">
        <v>33.379420000000003</v>
      </c>
      <c r="V8" s="22">
        <v>123.87713999999994</v>
      </c>
      <c r="W8" s="22">
        <v>88.429757499999937</v>
      </c>
      <c r="X8" s="24">
        <v>7.4382999999999972</v>
      </c>
      <c r="Y8" s="24">
        <v>37.476955000000018</v>
      </c>
      <c r="Z8" s="24">
        <f t="shared" si="0"/>
        <v>773.92932666666661</v>
      </c>
      <c r="AB8" s="29"/>
    </row>
    <row r="9" spans="1:28" x14ac:dyDescent="0.25">
      <c r="A9" s="21">
        <v>44409</v>
      </c>
      <c r="B9" s="22">
        <v>3.5779999999999998</v>
      </c>
      <c r="C9" s="22">
        <v>0</v>
      </c>
      <c r="D9" s="22">
        <v>21.626583333333336</v>
      </c>
      <c r="E9" s="22">
        <v>0</v>
      </c>
      <c r="F9" s="22">
        <v>10.544750000000001</v>
      </c>
      <c r="G9" s="22">
        <v>0</v>
      </c>
      <c r="H9" s="22">
        <v>24.31483333333334</v>
      </c>
      <c r="I9" s="22">
        <v>3.3949999999999991</v>
      </c>
      <c r="J9" s="22">
        <v>8.5131666666666668</v>
      </c>
      <c r="K9" s="22">
        <v>29.508666666666659</v>
      </c>
      <c r="L9" s="22">
        <v>0</v>
      </c>
      <c r="M9" s="22">
        <v>9.100810000000001</v>
      </c>
      <c r="N9" s="22">
        <v>2.5303350000000004</v>
      </c>
      <c r="O9" s="22">
        <v>1.0546125000000002</v>
      </c>
      <c r="P9" s="22">
        <v>2.4726100000000004</v>
      </c>
      <c r="Q9" s="22">
        <v>2.9339174999999997</v>
      </c>
      <c r="R9" s="22">
        <v>11.707092499999998</v>
      </c>
      <c r="S9" s="22">
        <v>4.7799250000000013</v>
      </c>
      <c r="T9" s="22">
        <v>0</v>
      </c>
      <c r="U9" s="22">
        <v>14.91873</v>
      </c>
      <c r="V9" s="22">
        <v>44.484132500000044</v>
      </c>
      <c r="W9" s="22">
        <v>21.88155999999999</v>
      </c>
      <c r="X9" s="24">
        <v>0.6569674999999997</v>
      </c>
      <c r="Y9" s="24">
        <v>5.8467680000000017</v>
      </c>
      <c r="Z9" s="24">
        <f t="shared" si="0"/>
        <v>223.84846050000002</v>
      </c>
      <c r="AB9" s="29"/>
    </row>
    <row r="10" spans="1:28" x14ac:dyDescent="0.25">
      <c r="A10" s="21">
        <v>44440</v>
      </c>
      <c r="B10" s="22">
        <v>9.1989999999999998</v>
      </c>
      <c r="C10" s="22">
        <v>0</v>
      </c>
      <c r="D10" s="22">
        <v>13.739500000000001</v>
      </c>
      <c r="E10" s="22">
        <v>0</v>
      </c>
      <c r="F10" s="22">
        <v>18.691083333333335</v>
      </c>
      <c r="G10" s="22">
        <v>0</v>
      </c>
      <c r="H10" s="22">
        <v>12.390083333333331</v>
      </c>
      <c r="I10" s="22">
        <v>0</v>
      </c>
      <c r="J10" s="22">
        <v>0.11950000000000001</v>
      </c>
      <c r="K10" s="22">
        <v>23.542750000000005</v>
      </c>
      <c r="L10" s="22">
        <v>0</v>
      </c>
      <c r="M10" s="22">
        <v>9.100810000000001</v>
      </c>
      <c r="N10" s="22">
        <v>2.5303350000000004</v>
      </c>
      <c r="O10" s="22">
        <v>1.0546125000000002</v>
      </c>
      <c r="P10" s="22">
        <v>2.4726100000000004</v>
      </c>
      <c r="Q10" s="22">
        <v>2.9339174999999997</v>
      </c>
      <c r="R10" s="22">
        <v>11.707092499999998</v>
      </c>
      <c r="S10" s="22">
        <v>4.707275000000001</v>
      </c>
      <c r="T10" s="22">
        <v>0</v>
      </c>
      <c r="U10" s="22">
        <v>14.769142499999999</v>
      </c>
      <c r="V10" s="22">
        <v>44.315592500000044</v>
      </c>
      <c r="W10" s="22">
        <v>21.88155999999999</v>
      </c>
      <c r="X10" s="24">
        <v>0.6569674999999997</v>
      </c>
      <c r="Y10" s="24">
        <v>13.456904000000002</v>
      </c>
      <c r="Z10" s="24">
        <f t="shared" si="0"/>
        <v>207.26873566666671</v>
      </c>
      <c r="AB10" s="29"/>
    </row>
    <row r="11" spans="1:28" x14ac:dyDescent="0.25">
      <c r="A11" s="21">
        <v>44470</v>
      </c>
      <c r="B11" s="25">
        <v>4.8321666666666667</v>
      </c>
      <c r="C11" s="25">
        <v>0</v>
      </c>
      <c r="D11" s="25">
        <v>11.066333333333331</v>
      </c>
      <c r="E11" s="25">
        <v>0</v>
      </c>
      <c r="F11" s="25">
        <v>8.1428333333333303</v>
      </c>
      <c r="G11" s="25">
        <v>0</v>
      </c>
      <c r="H11" s="25">
        <v>8.4332499999999992</v>
      </c>
      <c r="I11" s="25">
        <v>0</v>
      </c>
      <c r="J11" s="25">
        <v>3.3263333333333334</v>
      </c>
      <c r="K11" s="25">
        <v>25.200416666666666</v>
      </c>
      <c r="L11" s="25">
        <v>0</v>
      </c>
      <c r="M11" s="25">
        <v>1.9728975000000002</v>
      </c>
      <c r="N11" s="25">
        <v>0.49035999999999996</v>
      </c>
      <c r="O11" s="25">
        <v>0.28514499999999998</v>
      </c>
      <c r="P11" s="25">
        <v>0.3219074999999999</v>
      </c>
      <c r="Q11" s="25">
        <v>0.5434874999999999</v>
      </c>
      <c r="R11" s="25">
        <v>1.8438075000000003</v>
      </c>
      <c r="S11" s="25">
        <v>1.5295950000000003</v>
      </c>
      <c r="T11" s="25">
        <v>0</v>
      </c>
      <c r="U11" s="25">
        <v>0.26295750000000007</v>
      </c>
      <c r="V11" s="25">
        <v>1.4007000000000001</v>
      </c>
      <c r="W11" s="25">
        <v>3.8108249999999986</v>
      </c>
      <c r="X11" s="24">
        <v>0.1098025</v>
      </c>
      <c r="Y11" s="24">
        <v>0.99504499999999307</v>
      </c>
      <c r="Z11" s="24">
        <f t="shared" si="0"/>
        <v>74.567863333333307</v>
      </c>
      <c r="AB11" s="29"/>
    </row>
    <row r="12" spans="1:28" x14ac:dyDescent="0.25">
      <c r="A12" s="21">
        <v>44501</v>
      </c>
      <c r="B12" s="25">
        <v>33.036086333333337</v>
      </c>
      <c r="C12" s="25">
        <v>0</v>
      </c>
      <c r="D12" s="25">
        <v>29.58775</v>
      </c>
      <c r="E12" s="25">
        <v>0.17566666666666669</v>
      </c>
      <c r="F12" s="25">
        <v>8.9318333333333335</v>
      </c>
      <c r="G12" s="25">
        <v>0</v>
      </c>
      <c r="H12" s="25">
        <v>50.781150000000004</v>
      </c>
      <c r="I12" s="25">
        <v>2.1233333333333331</v>
      </c>
      <c r="J12" s="25">
        <v>8.3880833333333324</v>
      </c>
      <c r="K12" s="25">
        <v>131.24474483333333</v>
      </c>
      <c r="L12" s="25">
        <v>0</v>
      </c>
      <c r="M12" s="25">
        <v>9.9336850000000005</v>
      </c>
      <c r="N12" s="25">
        <v>2.5019925000000001</v>
      </c>
      <c r="O12" s="25">
        <v>0.42764499999999994</v>
      </c>
      <c r="P12" s="25">
        <v>0.83590000000000009</v>
      </c>
      <c r="Q12" s="25">
        <v>5.2335274999999992</v>
      </c>
      <c r="R12" s="25">
        <v>12.440742499999994</v>
      </c>
      <c r="S12" s="25">
        <v>4.9581275000000016</v>
      </c>
      <c r="T12" s="25">
        <v>0</v>
      </c>
      <c r="U12" s="25">
        <v>2.415305</v>
      </c>
      <c r="V12" s="25">
        <v>91.113135000000142</v>
      </c>
      <c r="W12" s="25">
        <v>12.343922500000003</v>
      </c>
      <c r="X12" s="24">
        <v>0.19160500000000003</v>
      </c>
      <c r="Y12" s="24">
        <v>6.0985474999999765</v>
      </c>
      <c r="Z12" s="24">
        <f t="shared" si="0"/>
        <v>412.76278283333346</v>
      </c>
      <c r="AB12" s="29"/>
    </row>
    <row r="13" spans="1:28" x14ac:dyDescent="0.25">
      <c r="A13" s="21">
        <v>44531</v>
      </c>
      <c r="B13" s="25">
        <v>14.920166666666669</v>
      </c>
      <c r="C13" s="25">
        <v>0</v>
      </c>
      <c r="D13" s="25">
        <v>21.495749999999997</v>
      </c>
      <c r="E13" s="25">
        <v>0</v>
      </c>
      <c r="F13" s="25">
        <v>0.12141666666666673</v>
      </c>
      <c r="G13" s="25">
        <v>0</v>
      </c>
      <c r="H13" s="25">
        <v>13.223083333333335</v>
      </c>
      <c r="I13" s="25">
        <v>1.4450833333333335</v>
      </c>
      <c r="J13" s="25">
        <v>7.7002499999999978</v>
      </c>
      <c r="K13" s="25">
        <v>24.323250000000002</v>
      </c>
      <c r="L13" s="25">
        <v>0</v>
      </c>
      <c r="M13" s="25">
        <v>2.4295225000000009</v>
      </c>
      <c r="N13" s="25">
        <v>0.52709250000000007</v>
      </c>
      <c r="O13" s="25">
        <v>0.12184749999999997</v>
      </c>
      <c r="P13" s="25">
        <v>0.27104749999999994</v>
      </c>
      <c r="Q13" s="25">
        <v>1.0956850000000002</v>
      </c>
      <c r="R13" s="25">
        <v>6.3792825000000013</v>
      </c>
      <c r="S13" s="25">
        <v>4.9423924999999995</v>
      </c>
      <c r="T13" s="25">
        <v>0</v>
      </c>
      <c r="U13" s="25">
        <v>2.783282499999999</v>
      </c>
      <c r="V13" s="25">
        <v>36.940202500000034</v>
      </c>
      <c r="W13" s="25">
        <v>5.4396699999999996</v>
      </c>
      <c r="X13" s="24">
        <v>0.11958999999999996</v>
      </c>
      <c r="Y13" s="24">
        <v>1.4167999999999932</v>
      </c>
      <c r="Z13" s="24">
        <f t="shared" si="0"/>
        <v>145.69541500000003</v>
      </c>
      <c r="AB13" s="29"/>
    </row>
    <row r="14" spans="1:28" x14ac:dyDescent="0.25">
      <c r="A14" s="21">
        <v>44562</v>
      </c>
      <c r="B14" s="25">
        <v>7.4819166666666668</v>
      </c>
      <c r="C14" s="25">
        <v>0</v>
      </c>
      <c r="D14" s="25">
        <v>24.022833333333338</v>
      </c>
      <c r="E14" s="25">
        <v>0</v>
      </c>
      <c r="F14" s="25">
        <v>1.5820833333333333</v>
      </c>
      <c r="G14" s="25">
        <v>0</v>
      </c>
      <c r="H14" s="25">
        <v>5.2653333333333334</v>
      </c>
      <c r="I14" s="25">
        <v>0</v>
      </c>
      <c r="J14" s="25">
        <v>5.7804166666666665</v>
      </c>
      <c r="K14" s="25">
        <v>13.606666666666667</v>
      </c>
      <c r="L14" s="25">
        <v>0</v>
      </c>
      <c r="M14" s="25">
        <v>3.4881725000000001</v>
      </c>
      <c r="N14" s="25">
        <v>0.85431999999999997</v>
      </c>
      <c r="O14" s="25">
        <v>0.39622000000000002</v>
      </c>
      <c r="P14" s="25">
        <v>0.59296500000000019</v>
      </c>
      <c r="Q14" s="25">
        <v>1.2522674999999999</v>
      </c>
      <c r="R14" s="25">
        <v>6.9334150000000019</v>
      </c>
      <c r="S14" s="25">
        <v>6.7489225000000035</v>
      </c>
      <c r="T14" s="25">
        <v>0</v>
      </c>
      <c r="U14" s="25">
        <v>4.0118074999999997</v>
      </c>
      <c r="V14" s="25">
        <v>40.565515000000019</v>
      </c>
      <c r="W14" s="25">
        <v>11.4824</v>
      </c>
      <c r="X14" s="25">
        <v>0.59518750000000009</v>
      </c>
      <c r="Y14" s="25">
        <v>2.1569325000000026</v>
      </c>
      <c r="Z14" s="24">
        <f t="shared" si="0"/>
        <v>136.81737500000006</v>
      </c>
      <c r="AB14" s="29"/>
    </row>
    <row r="15" spans="1:28" x14ac:dyDescent="0.25">
      <c r="A15" s="21">
        <v>44593</v>
      </c>
      <c r="B15" s="25">
        <v>10.316166666666664</v>
      </c>
      <c r="C15" s="25">
        <v>0</v>
      </c>
      <c r="D15" s="25">
        <v>12.061833333333333</v>
      </c>
      <c r="E15" s="25">
        <v>0</v>
      </c>
      <c r="F15" s="25">
        <v>5.9240833333333329</v>
      </c>
      <c r="G15" s="25">
        <v>0</v>
      </c>
      <c r="H15" s="25">
        <v>9.2075000000000031</v>
      </c>
      <c r="I15" s="25">
        <v>0</v>
      </c>
      <c r="J15" s="25">
        <v>7.7651666666666666</v>
      </c>
      <c r="K15" s="25">
        <v>11.529416666666668</v>
      </c>
      <c r="L15" s="25">
        <v>2.80525</v>
      </c>
      <c r="M15" s="25">
        <v>1.9399250000000003</v>
      </c>
      <c r="N15" s="25">
        <v>0.57632499999999998</v>
      </c>
      <c r="O15" s="25">
        <v>2.7027500000000003E-2</v>
      </c>
      <c r="P15" s="25">
        <v>0.3455450000000001</v>
      </c>
      <c r="Q15" s="25">
        <v>0.18739749999999994</v>
      </c>
      <c r="R15" s="25">
        <v>3.1953475000000009</v>
      </c>
      <c r="S15" s="25">
        <v>2.6263825000000005</v>
      </c>
      <c r="T15" s="25">
        <v>0</v>
      </c>
      <c r="U15" s="25">
        <v>0.27751500000000001</v>
      </c>
      <c r="V15" s="25">
        <v>8.993859999999998</v>
      </c>
      <c r="W15" s="25">
        <v>6.4039800000000007</v>
      </c>
      <c r="X15" s="24">
        <v>2.9512500000000004E-2</v>
      </c>
      <c r="Y15" s="24">
        <v>0.10299999999999976</v>
      </c>
      <c r="Z15" s="24">
        <f t="shared" si="0"/>
        <v>84.31523416666667</v>
      </c>
      <c r="AB15" s="29"/>
    </row>
    <row r="16" spans="1:28" x14ac:dyDescent="0.25">
      <c r="A16" s="21">
        <v>44621</v>
      </c>
      <c r="B16" s="25">
        <v>7.6564999999999994</v>
      </c>
      <c r="C16" s="25">
        <v>0</v>
      </c>
      <c r="D16" s="25">
        <v>11.718083333333329</v>
      </c>
      <c r="E16" s="25">
        <v>0</v>
      </c>
      <c r="F16" s="25">
        <v>5.495916666666667</v>
      </c>
      <c r="G16" s="25">
        <v>0</v>
      </c>
      <c r="H16" s="25">
        <v>7.2337499999999997</v>
      </c>
      <c r="I16" s="25">
        <v>0.32299999999999979</v>
      </c>
      <c r="J16" s="25">
        <v>5.3406666666666665</v>
      </c>
      <c r="K16" s="25">
        <v>12.987333333333334</v>
      </c>
      <c r="L16" s="25">
        <v>0</v>
      </c>
      <c r="M16" s="25">
        <v>1.37185</v>
      </c>
      <c r="N16" s="25">
        <v>0.33582000000000001</v>
      </c>
      <c r="O16" s="25">
        <v>8.2939999999999986E-2</v>
      </c>
      <c r="P16" s="25">
        <v>0.12232250000000003</v>
      </c>
      <c r="Q16" s="25">
        <v>0.4052</v>
      </c>
      <c r="R16" s="25">
        <v>2.8179175000000001</v>
      </c>
      <c r="S16" s="25">
        <v>2.7073875000000012</v>
      </c>
      <c r="T16" s="25">
        <v>0</v>
      </c>
      <c r="U16" s="25">
        <v>2.5907824999999991</v>
      </c>
      <c r="V16" s="25">
        <v>6.3479775000000007</v>
      </c>
      <c r="W16" s="25">
        <v>4.9096799999999989</v>
      </c>
      <c r="X16" s="24">
        <v>0.10629</v>
      </c>
      <c r="Y16" s="24">
        <v>0.36049999999999915</v>
      </c>
      <c r="Z16" s="24">
        <f t="shared" si="0"/>
        <v>72.913917499999997</v>
      </c>
      <c r="AB16" s="29"/>
    </row>
    <row r="17" spans="1:26" s="11" customFormat="1" ht="16.5" thickBot="1" x14ac:dyDescent="0.3">
      <c r="A17" s="26" t="s">
        <v>11</v>
      </c>
      <c r="B17" s="27">
        <f>SUM(B5:B16)</f>
        <v>622.7559855999998</v>
      </c>
      <c r="C17" s="27">
        <f t="shared" ref="C17:Z17" si="1">SUM(C5:C16)</f>
        <v>0</v>
      </c>
      <c r="D17" s="27">
        <f t="shared" si="1"/>
        <v>353.54033333333325</v>
      </c>
      <c r="E17" s="27">
        <f t="shared" si="1"/>
        <v>0.17566666666666669</v>
      </c>
      <c r="F17" s="27">
        <f t="shared" si="1"/>
        <v>159.9665</v>
      </c>
      <c r="G17" s="27">
        <f t="shared" si="1"/>
        <v>0</v>
      </c>
      <c r="H17" s="27">
        <f t="shared" si="1"/>
        <v>694.99549088999993</v>
      </c>
      <c r="I17" s="27">
        <f t="shared" si="1"/>
        <v>76.170333333333318</v>
      </c>
      <c r="J17" s="27">
        <f t="shared" si="1"/>
        <v>293.72134296666661</v>
      </c>
      <c r="K17" s="27">
        <f t="shared" si="1"/>
        <v>963.46045316666675</v>
      </c>
      <c r="L17" s="27">
        <f t="shared" si="1"/>
        <v>2.80525</v>
      </c>
      <c r="M17" s="27">
        <f t="shared" si="1"/>
        <v>115.22853500000001</v>
      </c>
      <c r="N17" s="27">
        <f t="shared" si="1"/>
        <v>31.434362500000006</v>
      </c>
      <c r="O17" s="27">
        <f t="shared" si="1"/>
        <v>14.436782500000001</v>
      </c>
      <c r="P17" s="27">
        <f t="shared" si="1"/>
        <v>23.648132499999996</v>
      </c>
      <c r="Q17" s="27">
        <f t="shared" si="1"/>
        <v>54.320577500000013</v>
      </c>
      <c r="R17" s="27">
        <f t="shared" si="1"/>
        <v>146.24290750000003</v>
      </c>
      <c r="S17" s="27">
        <f t="shared" si="1"/>
        <v>83.830147500000024</v>
      </c>
      <c r="T17" s="27">
        <f t="shared" si="1"/>
        <v>0</v>
      </c>
      <c r="U17" s="27">
        <f t="shared" si="1"/>
        <v>96.3709475</v>
      </c>
      <c r="V17" s="27">
        <f t="shared" si="1"/>
        <v>770.62818500000026</v>
      </c>
      <c r="W17" s="27">
        <f t="shared" si="1"/>
        <v>305.57992249999978</v>
      </c>
      <c r="X17" s="27">
        <f t="shared" si="1"/>
        <v>13.108037499999996</v>
      </c>
      <c r="Y17" s="27">
        <f t="shared" si="1"/>
        <v>91.598726999999968</v>
      </c>
      <c r="Z17" s="27">
        <f t="shared" si="1"/>
        <v>4914.0186204566653</v>
      </c>
    </row>
    <row r="19" spans="1:26" x14ac:dyDescent="0.25">
      <c r="B19" s="28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shortterm purchases</vt:lpstr>
      <vt:lpstr>Backing Down</vt:lpstr>
      <vt:lpstr>'Backing Down'!Print_Titles</vt:lpstr>
      <vt:lpstr>'shortterm purchases'!Print_Titles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 TRANSCO</dc:creator>
  <cp:lastModifiedBy>Admin</cp:lastModifiedBy>
  <cp:lastPrinted>2022-06-25T16:11:37Z</cp:lastPrinted>
  <dcterms:created xsi:type="dcterms:W3CDTF">2022-06-22T06:58:49Z</dcterms:created>
  <dcterms:modified xsi:type="dcterms:W3CDTF">2022-06-25T16:38:35Z</dcterms:modified>
</cp:coreProperties>
</file>